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001. UPMH Contabilidad\2023\2DO TRIMESTRE 2023\JUNTA DE GOBIERNO\"/>
    </mc:Choice>
  </mc:AlternateContent>
  <xr:revisionPtr revIDLastSave="0" documentId="13_ncr:1_{2C2E253C-B2FE-49A1-829A-E573867B6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 TRIM" sheetId="1" r:id="rId1"/>
  </sheets>
  <definedNames>
    <definedName name="_xlnm.Print_Area" localSheetId="0">'1er TRIM'!$A$1:$E$80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1" i="1" l="1"/>
  <c r="D56" i="1" l="1"/>
  <c r="E75" i="1" l="1"/>
  <c r="D75" i="1"/>
  <c r="E73" i="1"/>
  <c r="C73" i="1"/>
  <c r="E69" i="1"/>
  <c r="D71" i="1"/>
  <c r="D69" i="1" s="1"/>
  <c r="E71" i="1"/>
  <c r="C71" i="1"/>
  <c r="D70" i="1"/>
  <c r="E70" i="1"/>
  <c r="C70" i="1"/>
  <c r="C69" i="1" s="1"/>
  <c r="D67" i="1"/>
  <c r="E67" i="1"/>
  <c r="C67" i="1"/>
  <c r="E58" i="1"/>
  <c r="D58" i="1"/>
  <c r="E56" i="1"/>
  <c r="C56" i="1"/>
  <c r="D53" i="1"/>
  <c r="D52" i="1" s="1"/>
  <c r="E53" i="1"/>
  <c r="E52" i="1" s="1"/>
  <c r="D54" i="1"/>
  <c r="E54" i="1"/>
  <c r="C54" i="1"/>
  <c r="C52" i="1" s="1"/>
  <c r="C53" i="1"/>
  <c r="E51" i="1"/>
  <c r="C51" i="1"/>
  <c r="D46" i="1"/>
  <c r="E46" i="1"/>
  <c r="D42" i="1"/>
  <c r="E42" i="1"/>
  <c r="C42" i="1"/>
  <c r="D39" i="1"/>
  <c r="E39" i="1"/>
  <c r="C39" i="1"/>
  <c r="C46" i="1" s="1"/>
  <c r="D30" i="1"/>
  <c r="E30" i="1"/>
  <c r="C30" i="1"/>
  <c r="D77" i="1" l="1"/>
  <c r="D79" i="1" s="1"/>
  <c r="D60" i="1"/>
  <c r="D62" i="1" s="1"/>
  <c r="C77" i="1"/>
  <c r="C79" i="1" s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D21" i="1" l="1"/>
  <c r="D23" i="1" s="1"/>
  <c r="D25" i="1" s="1"/>
  <c r="E21" i="1"/>
  <c r="E23" i="1" s="1"/>
  <c r="C21" i="1"/>
  <c r="C23" i="1" s="1"/>
  <c r="C25" i="1" s="1"/>
  <c r="C34" i="1" s="1"/>
  <c r="E25" i="1" l="1"/>
  <c r="E34" i="1" s="1"/>
  <c r="D34" i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<sst xmlns="http://schemas.openxmlformats.org/spreadsheetml/2006/main" count="64" uniqueCount="42">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</sst>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0" fillId="0" borderId="0" xfId="0" applyNumberFormat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9">
    <cellStyle name="Millares 2" xfId="2" xr:uid="{00000000-0005-0000-0000-000000000000}"/>
    <cellStyle name="Millares 2 2" xfId="7" xr:uid="{00000000-0005-0000-0000-000001000000}"/>
    <cellStyle name="Millares 2 2 2" xfId="15" xr:uid="{00000000-0005-0000-0000-000002000000}"/>
    <cellStyle name="Millares 2 3" xfId="10" xr:uid="{00000000-0005-0000-0000-000003000000}"/>
    <cellStyle name="Millares 3" xfId="6" xr:uid="{00000000-0005-0000-0000-000004000000}"/>
    <cellStyle name="Millares 3 2" xfId="14" xr:uid="{00000000-0005-0000-0000-000005000000}"/>
    <cellStyle name="Millares 4" xfId="17" xr:uid="{00000000-0005-0000-0000-000006000000}"/>
    <cellStyle name="Moneda 2" xfId="3" xr:uid="{00000000-0005-0000-0000-000007000000}"/>
    <cellStyle name="Moneda 2 2" xfId="5" xr:uid="{00000000-0005-0000-0000-000008000000}"/>
    <cellStyle name="Moneda 2 2 2" xfId="13" xr:uid="{00000000-0005-0000-0000-000009000000}"/>
    <cellStyle name="Moneda 2 3" xfId="11" xr:uid="{00000000-0005-0000-0000-00000A000000}"/>
    <cellStyle name="Moneda 3" xfId="4" xr:uid="{00000000-0005-0000-0000-00000B000000}"/>
    <cellStyle name="Moneda 3 2" xfId="12" xr:uid="{00000000-0005-0000-0000-00000C000000}"/>
    <cellStyle name="Moneda 4" xfId="16" xr:uid="{00000000-0005-0000-0000-00000D000000}"/>
    <cellStyle name="Moneda 5" xfId="18" xr:uid="{00000000-0005-0000-0000-00000E000000}"/>
    <cellStyle name="Normal" xfId="0" builtinId="0"/>
    <cellStyle name="Normal 2" xfId="1" xr:uid="{00000000-0005-0000-0000-000010000000}"/>
    <cellStyle name="Normal 2 2" xfId="8" xr:uid="{00000000-0005-0000-0000-000011000000}"/>
    <cellStyle name="Normal 9" xfId="9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view="pageBreakPreview" zoomScale="115" zoomScaleNormal="100" zoomScaleSheetLayoutView="115" workbookViewId="0">
      <selection activeCell="E24" sqref="E24"/>
    </sheetView>
  </sheetViews>
  <sheetFormatPr baseColWidth="10" defaultRowHeight="15" x14ac:dyDescent="0.25"/>
  <cols>
    <col min="1" max="1" width="4.5703125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49" t="s">
        <v>1</v>
      </c>
      <c r="B1" s="50"/>
      <c r="C1" s="50"/>
      <c r="D1" s="50"/>
      <c r="E1" s="51"/>
    </row>
    <row r="2" spans="1:6" x14ac:dyDescent="0.25">
      <c r="A2" s="52" t="s">
        <v>6</v>
      </c>
      <c r="B2" s="53"/>
      <c r="C2" s="53"/>
      <c r="D2" s="53"/>
      <c r="E2" s="54"/>
    </row>
    <row r="3" spans="1:6" x14ac:dyDescent="0.25">
      <c r="A3" s="52" t="s">
        <v>41</v>
      </c>
      <c r="B3" s="53"/>
      <c r="C3" s="53"/>
      <c r="D3" s="53"/>
      <c r="E3" s="54"/>
    </row>
    <row r="4" spans="1:6" ht="15.75" thickBot="1" x14ac:dyDescent="0.3">
      <c r="A4" s="55" t="s">
        <v>0</v>
      </c>
      <c r="B4" s="56"/>
      <c r="C4" s="56"/>
      <c r="D4" s="56"/>
      <c r="E4" s="57"/>
    </row>
    <row r="5" spans="1:6" ht="8.25" customHeight="1" thickBot="1" x14ac:dyDescent="0.3">
      <c r="A5" s="1"/>
      <c r="B5" s="1"/>
      <c r="C5" s="2"/>
      <c r="D5" s="2"/>
      <c r="E5" s="2"/>
    </row>
    <row r="6" spans="1:6" ht="60.75" customHeight="1" thickBot="1" x14ac:dyDescent="0.3">
      <c r="A6" s="47" t="s">
        <v>2</v>
      </c>
      <c r="B6" s="48"/>
      <c r="C6" s="15" t="s">
        <v>3</v>
      </c>
      <c r="D6" s="15" t="s">
        <v>4</v>
      </c>
      <c r="E6" s="15" t="s">
        <v>5</v>
      </c>
    </row>
    <row r="7" spans="1:6" x14ac:dyDescent="0.25">
      <c r="A7" s="3"/>
      <c r="B7" s="4"/>
      <c r="C7" s="5"/>
      <c r="D7" s="5"/>
      <c r="E7" s="5"/>
    </row>
    <row r="8" spans="1:6" x14ac:dyDescent="0.25">
      <c r="A8" s="3"/>
      <c r="B8" s="6" t="s">
        <v>7</v>
      </c>
      <c r="C8" s="36">
        <f>+SUM(C9:C11)</f>
        <v>90831174</v>
      </c>
      <c r="D8" s="36">
        <f>+SUM(D9:D11)</f>
        <v>49410358.909999996</v>
      </c>
      <c r="E8" s="36">
        <f>+SUM(E9:E11)</f>
        <v>49410358.909999996</v>
      </c>
    </row>
    <row r="9" spans="1:6" x14ac:dyDescent="0.25">
      <c r="A9" s="3"/>
      <c r="B9" s="7" t="s">
        <v>8</v>
      </c>
      <c r="C9" s="33">
        <v>62030531</v>
      </c>
      <c r="D9" s="33">
        <v>31936558.91</v>
      </c>
      <c r="E9" s="33">
        <v>31936558.91</v>
      </c>
    </row>
    <row r="10" spans="1:6" x14ac:dyDescent="0.25">
      <c r="A10" s="3"/>
      <c r="B10" s="7" t="s">
        <v>9</v>
      </c>
      <c r="C10" s="33">
        <v>28800643</v>
      </c>
      <c r="D10" s="33">
        <v>17473800</v>
      </c>
      <c r="E10" s="33">
        <v>17473800</v>
      </c>
    </row>
    <row r="11" spans="1:6" x14ac:dyDescent="0.25">
      <c r="A11" s="3"/>
      <c r="B11" s="7" t="s">
        <v>10</v>
      </c>
      <c r="C11" s="33">
        <v>0</v>
      </c>
      <c r="D11" s="33">
        <v>0</v>
      </c>
      <c r="E11" s="33">
        <v>0</v>
      </c>
    </row>
    <row r="12" spans="1:6" x14ac:dyDescent="0.25">
      <c r="A12" s="8"/>
      <c r="B12" s="6"/>
      <c r="C12" s="5"/>
      <c r="D12" s="5"/>
      <c r="E12" s="5"/>
    </row>
    <row r="13" spans="1:6" x14ac:dyDescent="0.25">
      <c r="A13" s="8"/>
      <c r="B13" s="6" t="s">
        <v>11</v>
      </c>
      <c r="C13" s="36">
        <f>+SUM(C14:C16)</f>
        <v>90831174</v>
      </c>
      <c r="D13" s="36">
        <f>+SUM(D14:D16)</f>
        <v>31385672.049999997</v>
      </c>
      <c r="E13" s="36">
        <f>+SUM(E14:E16)</f>
        <v>29872679.879999999</v>
      </c>
      <c r="F13" s="46"/>
    </row>
    <row r="14" spans="1:6" x14ac:dyDescent="0.25">
      <c r="A14" s="3"/>
      <c r="B14" s="7" t="s">
        <v>12</v>
      </c>
      <c r="C14" s="33">
        <v>62030531</v>
      </c>
      <c r="D14" s="33">
        <v>18840600.739999998</v>
      </c>
      <c r="E14" s="33">
        <v>17468832.219999999</v>
      </c>
    </row>
    <row r="15" spans="1:6" x14ac:dyDescent="0.25">
      <c r="A15" s="3"/>
      <c r="B15" s="7" t="s">
        <v>13</v>
      </c>
      <c r="C15" s="33">
        <v>28800643</v>
      </c>
      <c r="D15" s="33">
        <v>12545071.310000001</v>
      </c>
      <c r="E15" s="33">
        <v>12403847.66</v>
      </c>
    </row>
    <row r="16" spans="1:6" x14ac:dyDescent="0.25">
      <c r="A16" s="3"/>
      <c r="B16" s="4"/>
      <c r="C16" s="5"/>
      <c r="D16" s="5"/>
      <c r="E16" s="5"/>
    </row>
    <row r="17" spans="1:5" x14ac:dyDescent="0.25">
      <c r="A17" s="3"/>
      <c r="B17" s="6" t="s">
        <v>14</v>
      </c>
      <c r="C17" s="9"/>
      <c r="D17" s="36">
        <f>+SUM(D18:D19)</f>
        <v>76495.92</v>
      </c>
      <c r="E17" s="36">
        <f>+SUM(E18:E19)</f>
        <v>76495.92</v>
      </c>
    </row>
    <row r="18" spans="1:5" x14ac:dyDescent="0.25">
      <c r="A18" s="3"/>
      <c r="B18" s="7" t="s">
        <v>15</v>
      </c>
      <c r="C18" s="14">
        <v>0</v>
      </c>
      <c r="D18" s="33">
        <v>34929.32</v>
      </c>
      <c r="E18" s="33">
        <v>34929.32</v>
      </c>
    </row>
    <row r="19" spans="1:5" x14ac:dyDescent="0.25">
      <c r="A19" s="3"/>
      <c r="B19" s="7" t="s">
        <v>16</v>
      </c>
      <c r="C19" s="14">
        <v>0</v>
      </c>
      <c r="D19" s="33">
        <v>41566.6</v>
      </c>
      <c r="E19" s="33">
        <v>41566.6</v>
      </c>
    </row>
    <row r="20" spans="1:5" x14ac:dyDescent="0.25">
      <c r="A20" s="3"/>
      <c r="B20" s="4"/>
      <c r="C20" s="5"/>
      <c r="D20" s="5"/>
      <c r="E20" s="5"/>
    </row>
    <row r="21" spans="1:5" x14ac:dyDescent="0.25">
      <c r="A21" s="58"/>
      <c r="B21" s="6" t="s">
        <v>17</v>
      </c>
      <c r="C21" s="37">
        <f>+C8-C13+C17</f>
        <v>0</v>
      </c>
      <c r="D21" s="37">
        <f>+D8-D13+D17</f>
        <v>18101182.780000001</v>
      </c>
      <c r="E21" s="37">
        <f>+E8-E13+E17</f>
        <v>19614174.949999999</v>
      </c>
    </row>
    <row r="22" spans="1:5" x14ac:dyDescent="0.25">
      <c r="A22" s="58"/>
      <c r="B22" s="6"/>
      <c r="C22" s="10"/>
      <c r="D22" s="10"/>
      <c r="E22" s="10"/>
    </row>
    <row r="23" spans="1:5" x14ac:dyDescent="0.25">
      <c r="A23" s="58"/>
      <c r="B23" s="6" t="s">
        <v>18</v>
      </c>
      <c r="C23" s="37">
        <f>+C21-C11</f>
        <v>0</v>
      </c>
      <c r="D23" s="37">
        <f>+D21-D11</f>
        <v>18101182.780000001</v>
      </c>
      <c r="E23" s="37">
        <f>+E21-E11</f>
        <v>19614174.949999999</v>
      </c>
    </row>
    <row r="24" spans="1:5" x14ac:dyDescent="0.25">
      <c r="A24" s="58"/>
      <c r="B24" s="6"/>
      <c r="C24" s="10"/>
      <c r="D24" s="10"/>
      <c r="E24" s="10"/>
    </row>
    <row r="25" spans="1:5" x14ac:dyDescent="0.25">
      <c r="A25" s="3"/>
      <c r="B25" s="6" t="s">
        <v>19</v>
      </c>
      <c r="C25" s="38">
        <f>+C23-C17</f>
        <v>0</v>
      </c>
      <c r="D25" s="38">
        <f>+D23-D17</f>
        <v>18024686.859999999</v>
      </c>
      <c r="E25" s="38">
        <f>+E23-E17</f>
        <v>19537679.029999997</v>
      </c>
    </row>
    <row r="26" spans="1:5" ht="15.75" thickBot="1" x14ac:dyDescent="0.3">
      <c r="A26" s="11"/>
      <c r="B26" s="12"/>
      <c r="C26" s="13"/>
      <c r="D26" s="13"/>
      <c r="E26" s="13"/>
    </row>
    <row r="27" spans="1:5" ht="15.75" thickBot="1" x14ac:dyDescent="0.3"/>
    <row r="28" spans="1:5" ht="38.25" customHeight="1" thickBot="1" x14ac:dyDescent="0.3">
      <c r="A28" s="47" t="s">
        <v>2</v>
      </c>
      <c r="B28" s="48"/>
      <c r="C28" s="15" t="s">
        <v>20</v>
      </c>
      <c r="D28" s="15" t="s">
        <v>4</v>
      </c>
      <c r="E28" s="15" t="s">
        <v>21</v>
      </c>
    </row>
    <row r="29" spans="1:5" x14ac:dyDescent="0.25">
      <c r="A29" s="3"/>
      <c r="B29" s="4"/>
      <c r="C29" s="5"/>
      <c r="D29" s="5"/>
      <c r="E29" s="5"/>
    </row>
    <row r="30" spans="1:5" x14ac:dyDescent="0.25">
      <c r="A30" s="59"/>
      <c r="B30" s="6" t="s">
        <v>22</v>
      </c>
      <c r="C30" s="39">
        <f>+SUM(C31:C32)</f>
        <v>0</v>
      </c>
      <c r="D30" s="39">
        <f t="shared" ref="D30:E30" si="0">+SUM(D31:D32)</f>
        <v>0</v>
      </c>
      <c r="E30" s="39">
        <f t="shared" si="0"/>
        <v>0</v>
      </c>
    </row>
    <row r="31" spans="1:5" x14ac:dyDescent="0.25">
      <c r="A31" s="59"/>
      <c r="B31" s="7" t="s">
        <v>23</v>
      </c>
      <c r="C31" s="18">
        <v>0</v>
      </c>
      <c r="D31" s="18">
        <v>0</v>
      </c>
      <c r="E31" s="18">
        <v>0</v>
      </c>
    </row>
    <row r="32" spans="1:5" x14ac:dyDescent="0.25">
      <c r="A32" s="59"/>
      <c r="B32" s="7" t="s">
        <v>24</v>
      </c>
      <c r="C32" s="18">
        <v>0</v>
      </c>
      <c r="D32" s="18">
        <v>0</v>
      </c>
      <c r="E32" s="18">
        <v>0</v>
      </c>
    </row>
    <row r="33" spans="1:5" x14ac:dyDescent="0.25">
      <c r="A33" s="8"/>
      <c r="B33" s="6"/>
      <c r="C33" s="5"/>
      <c r="D33" s="5"/>
      <c r="E33" s="5"/>
    </row>
    <row r="34" spans="1:5" x14ac:dyDescent="0.25">
      <c r="A34" s="8"/>
      <c r="B34" s="6" t="s">
        <v>25</v>
      </c>
      <c r="C34" s="40">
        <f>+C25+C30</f>
        <v>0</v>
      </c>
      <c r="D34" s="40">
        <f t="shared" ref="D34:E34" si="1">+D25+D30</f>
        <v>18024686.859999999</v>
      </c>
      <c r="E34" s="40">
        <f t="shared" si="1"/>
        <v>19537679.029999997</v>
      </c>
    </row>
    <row r="35" spans="1:5" ht="15.75" thickBot="1" x14ac:dyDescent="0.3">
      <c r="A35" s="16"/>
      <c r="B35" s="12"/>
      <c r="C35" s="17"/>
      <c r="D35" s="17"/>
      <c r="E35" s="17"/>
    </row>
    <row r="36" spans="1:5" ht="15.75" thickBot="1" x14ac:dyDescent="0.3"/>
    <row r="37" spans="1:5" ht="31.5" customHeight="1" thickBot="1" x14ac:dyDescent="0.3">
      <c r="A37" s="47" t="s">
        <v>2</v>
      </c>
      <c r="B37" s="48"/>
      <c r="C37" s="15" t="s">
        <v>26</v>
      </c>
      <c r="D37" s="15" t="s">
        <v>4</v>
      </c>
      <c r="E37" s="15" t="s">
        <v>5</v>
      </c>
    </row>
    <row r="38" spans="1:5" x14ac:dyDescent="0.25">
      <c r="A38" s="19"/>
      <c r="B38" s="20"/>
      <c r="C38" s="21"/>
      <c r="D38" s="21"/>
      <c r="E38" s="21"/>
    </row>
    <row r="39" spans="1:5" x14ac:dyDescent="0.25">
      <c r="A39" s="22"/>
      <c r="B39" s="23" t="s">
        <v>27</v>
      </c>
      <c r="C39" s="41">
        <f>+SUM(C40:C41)</f>
        <v>0</v>
      </c>
      <c r="D39" s="41">
        <f t="shared" ref="D39:E39" si="2">+SUM(D40:D41)</f>
        <v>0</v>
      </c>
      <c r="E39" s="41">
        <f t="shared" si="2"/>
        <v>0</v>
      </c>
    </row>
    <row r="40" spans="1:5" x14ac:dyDescent="0.25">
      <c r="A40" s="62"/>
      <c r="B40" s="24" t="s">
        <v>28</v>
      </c>
      <c r="C40" s="34">
        <v>0</v>
      </c>
      <c r="D40" s="34">
        <v>0</v>
      </c>
      <c r="E40" s="34">
        <v>0</v>
      </c>
    </row>
    <row r="41" spans="1:5" x14ac:dyDescent="0.25">
      <c r="A41" s="62"/>
      <c r="B41" s="24" t="s">
        <v>29</v>
      </c>
      <c r="C41" s="34">
        <v>0</v>
      </c>
      <c r="D41" s="34">
        <v>0</v>
      </c>
      <c r="E41" s="34">
        <v>0</v>
      </c>
    </row>
    <row r="42" spans="1:5" x14ac:dyDescent="0.25">
      <c r="A42" s="63"/>
      <c r="B42" s="23" t="s">
        <v>30</v>
      </c>
      <c r="C42" s="41">
        <f>+SUM(C43:C44)</f>
        <v>0</v>
      </c>
      <c r="D42" s="41">
        <f t="shared" ref="D42:E42" si="3">+SUM(D43:D44)</f>
        <v>0</v>
      </c>
      <c r="E42" s="41">
        <f t="shared" si="3"/>
        <v>0</v>
      </c>
    </row>
    <row r="43" spans="1:5" x14ac:dyDescent="0.25">
      <c r="A43" s="63"/>
      <c r="B43" s="24" t="s">
        <v>31</v>
      </c>
      <c r="C43" s="34">
        <v>0</v>
      </c>
      <c r="D43" s="34">
        <v>0</v>
      </c>
      <c r="E43" s="34">
        <v>0</v>
      </c>
    </row>
    <row r="44" spans="1:5" x14ac:dyDescent="0.25">
      <c r="A44" s="63"/>
      <c r="B44" s="24" t="s">
        <v>32</v>
      </c>
      <c r="C44" s="34">
        <v>0</v>
      </c>
      <c r="D44" s="34">
        <v>0</v>
      </c>
      <c r="E44" s="34">
        <v>0</v>
      </c>
    </row>
    <row r="45" spans="1:5" x14ac:dyDescent="0.25">
      <c r="A45" s="22"/>
      <c r="B45" s="23"/>
      <c r="C45" s="21"/>
      <c r="D45" s="21"/>
      <c r="E45" s="21"/>
    </row>
    <row r="46" spans="1:5" x14ac:dyDescent="0.25">
      <c r="A46" s="63"/>
      <c r="B46" s="65" t="s">
        <v>10</v>
      </c>
      <c r="C46" s="60">
        <f>+C39-C42</f>
        <v>0</v>
      </c>
      <c r="D46" s="60">
        <f t="shared" ref="D46:E46" si="4">+D39-D42</f>
        <v>0</v>
      </c>
      <c r="E46" s="60">
        <f t="shared" si="4"/>
        <v>0</v>
      </c>
    </row>
    <row r="47" spans="1:5" ht="15.75" thickBot="1" x14ac:dyDescent="0.3">
      <c r="A47" s="64"/>
      <c r="B47" s="66"/>
      <c r="C47" s="61"/>
      <c r="D47" s="61"/>
      <c r="E47" s="61"/>
    </row>
    <row r="48" spans="1:5" ht="15.75" thickBot="1" x14ac:dyDescent="0.3"/>
    <row r="49" spans="1:5" ht="30.75" thickBot="1" x14ac:dyDescent="0.3">
      <c r="A49" s="47" t="s">
        <v>2</v>
      </c>
      <c r="B49" s="48"/>
      <c r="C49" s="15" t="s">
        <v>26</v>
      </c>
      <c r="D49" s="15" t="s">
        <v>4</v>
      </c>
      <c r="E49" s="15" t="s">
        <v>5</v>
      </c>
    </row>
    <row r="50" spans="1:5" x14ac:dyDescent="0.25">
      <c r="A50" s="69"/>
      <c r="B50" s="70"/>
      <c r="C50" s="21"/>
      <c r="D50" s="21"/>
      <c r="E50" s="21"/>
    </row>
    <row r="51" spans="1:5" x14ac:dyDescent="0.25">
      <c r="A51" s="19"/>
      <c r="B51" s="26" t="s">
        <v>33</v>
      </c>
      <c r="C51" s="33">
        <f>+C9</f>
        <v>62030531</v>
      </c>
      <c r="D51" s="33">
        <f>+D9</f>
        <v>31936558.91</v>
      </c>
      <c r="E51" s="33">
        <f t="shared" ref="E51" si="5">+E9</f>
        <v>31936558.91</v>
      </c>
    </row>
    <row r="52" spans="1:5" x14ac:dyDescent="0.25">
      <c r="A52" s="62"/>
      <c r="B52" s="25" t="s">
        <v>34</v>
      </c>
      <c r="C52" s="43">
        <f>+SUM(C53:C54)</f>
        <v>0</v>
      </c>
      <c r="D52" s="43">
        <f t="shared" ref="D52:E52" si="6">+SUM(D53:D54)</f>
        <v>0</v>
      </c>
      <c r="E52" s="43">
        <f t="shared" si="6"/>
        <v>0</v>
      </c>
    </row>
    <row r="53" spans="1:5" x14ac:dyDescent="0.25">
      <c r="A53" s="62"/>
      <c r="B53" s="24" t="s">
        <v>28</v>
      </c>
      <c r="C53" s="34">
        <f>+C40</f>
        <v>0</v>
      </c>
      <c r="D53" s="34">
        <f t="shared" ref="D53:E53" si="7">+D40</f>
        <v>0</v>
      </c>
      <c r="E53" s="34">
        <f t="shared" si="7"/>
        <v>0</v>
      </c>
    </row>
    <row r="54" spans="1:5" x14ac:dyDescent="0.25">
      <c r="A54" s="62"/>
      <c r="B54" s="24" t="s">
        <v>31</v>
      </c>
      <c r="C54" s="34">
        <f>+C43</f>
        <v>0</v>
      </c>
      <c r="D54" s="34">
        <f t="shared" ref="D54:E54" si="8">+D43</f>
        <v>0</v>
      </c>
      <c r="E54" s="34">
        <f t="shared" si="8"/>
        <v>0</v>
      </c>
    </row>
    <row r="55" spans="1:5" x14ac:dyDescent="0.25">
      <c r="A55" s="62"/>
      <c r="B55" s="26"/>
      <c r="C55" s="31"/>
      <c r="D55" s="31"/>
      <c r="E55" s="31"/>
    </row>
    <row r="56" spans="1:5" x14ac:dyDescent="0.25">
      <c r="A56" s="19"/>
      <c r="B56" s="26" t="s">
        <v>12</v>
      </c>
      <c r="C56" s="33">
        <f>+C14</f>
        <v>62030531</v>
      </c>
      <c r="D56" s="33">
        <f>+D14</f>
        <v>18840600.739999998</v>
      </c>
      <c r="E56" s="33">
        <f t="shared" ref="E56" si="9">+E14</f>
        <v>17468832.219999999</v>
      </c>
    </row>
    <row r="57" spans="1:5" x14ac:dyDescent="0.25">
      <c r="A57" s="19"/>
      <c r="B57" s="26"/>
      <c r="C57" s="21"/>
      <c r="D57" s="21"/>
      <c r="E57" s="21"/>
    </row>
    <row r="58" spans="1:5" x14ac:dyDescent="0.25">
      <c r="A58" s="19"/>
      <c r="B58" s="26" t="s">
        <v>15</v>
      </c>
      <c r="C58" s="35">
        <v>0</v>
      </c>
      <c r="D58" s="44">
        <f>+D18</f>
        <v>34929.32</v>
      </c>
      <c r="E58" s="44">
        <f>+E18</f>
        <v>34929.32</v>
      </c>
    </row>
    <row r="59" spans="1:5" x14ac:dyDescent="0.25">
      <c r="A59" s="19"/>
      <c r="B59" s="26"/>
      <c r="C59" s="21"/>
      <c r="D59" s="21"/>
      <c r="E59" s="21"/>
    </row>
    <row r="60" spans="1:5" x14ac:dyDescent="0.25">
      <c r="A60" s="63"/>
      <c r="B60" s="27" t="s">
        <v>35</v>
      </c>
      <c r="C60" s="45">
        <f>+C51+C52-C56+C58</f>
        <v>0</v>
      </c>
      <c r="D60" s="45">
        <f t="shared" ref="D60:E60" si="10">+D51+D52-D56+D58</f>
        <v>13130887.490000002</v>
      </c>
      <c r="E60" s="45">
        <f t="shared" si="10"/>
        <v>14502656.010000002</v>
      </c>
    </row>
    <row r="61" spans="1:5" x14ac:dyDescent="0.25">
      <c r="A61" s="63"/>
      <c r="B61" s="27"/>
      <c r="C61" s="32"/>
      <c r="D61" s="32"/>
      <c r="E61" s="32"/>
    </row>
    <row r="62" spans="1:5" x14ac:dyDescent="0.25">
      <c r="A62" s="63"/>
      <c r="B62" s="28" t="s">
        <v>36</v>
      </c>
      <c r="C62" s="42">
        <f>+C60-C52</f>
        <v>0</v>
      </c>
      <c r="D62" s="42">
        <f t="shared" ref="D62:E62" si="11">+D60-D52</f>
        <v>13130887.490000002</v>
      </c>
      <c r="E62" s="42">
        <f t="shared" si="11"/>
        <v>14502656.010000002</v>
      </c>
    </row>
    <row r="63" spans="1:5" ht="15.75" thickBot="1" x14ac:dyDescent="0.3">
      <c r="A63" s="64"/>
      <c r="B63" s="29"/>
      <c r="C63" s="30"/>
      <c r="D63" s="30"/>
      <c r="E63" s="30"/>
    </row>
    <row r="64" spans="1:5" ht="15.75" thickBot="1" x14ac:dyDescent="0.3"/>
    <row r="65" spans="1:5" ht="30.75" thickBot="1" x14ac:dyDescent="0.3">
      <c r="A65" s="47" t="s">
        <v>2</v>
      </c>
      <c r="B65" s="48"/>
      <c r="C65" s="15" t="s">
        <v>26</v>
      </c>
      <c r="D65" s="15" t="s">
        <v>4</v>
      </c>
      <c r="E65" s="15" t="s">
        <v>5</v>
      </c>
    </row>
    <row r="66" spans="1:5" x14ac:dyDescent="0.25">
      <c r="A66" s="69"/>
      <c r="B66" s="70"/>
      <c r="C66" s="21"/>
      <c r="D66" s="21"/>
      <c r="E66" s="21"/>
    </row>
    <row r="67" spans="1:5" x14ac:dyDescent="0.25">
      <c r="A67" s="62"/>
      <c r="B67" s="67" t="s">
        <v>9</v>
      </c>
      <c r="C67" s="68">
        <f>+C10</f>
        <v>28800643</v>
      </c>
      <c r="D67" s="68">
        <f t="shared" ref="D67:E67" si="12">+D10</f>
        <v>17473800</v>
      </c>
      <c r="E67" s="68">
        <f t="shared" si="12"/>
        <v>17473800</v>
      </c>
    </row>
    <row r="68" spans="1:5" x14ac:dyDescent="0.25">
      <c r="A68" s="62"/>
      <c r="B68" s="67"/>
      <c r="C68" s="68"/>
      <c r="D68" s="68"/>
      <c r="E68" s="68"/>
    </row>
    <row r="69" spans="1:5" x14ac:dyDescent="0.25">
      <c r="A69" s="62"/>
      <c r="B69" s="26" t="s">
        <v>37</v>
      </c>
      <c r="C69" s="43">
        <f>+SUM(C70:C71)</f>
        <v>0</v>
      </c>
      <c r="D69" s="43">
        <f t="shared" ref="D69:E69" si="13">+SUM(D70:D71)</f>
        <v>0</v>
      </c>
      <c r="E69" s="43">
        <f t="shared" si="13"/>
        <v>0</v>
      </c>
    </row>
    <row r="70" spans="1:5" x14ac:dyDescent="0.25">
      <c r="A70" s="62"/>
      <c r="B70" s="24" t="s">
        <v>29</v>
      </c>
      <c r="C70" s="34">
        <f>+C41</f>
        <v>0</v>
      </c>
      <c r="D70" s="34">
        <f t="shared" ref="D70:E70" si="14">+D41</f>
        <v>0</v>
      </c>
      <c r="E70" s="34">
        <f t="shared" si="14"/>
        <v>0</v>
      </c>
    </row>
    <row r="71" spans="1:5" x14ac:dyDescent="0.25">
      <c r="A71" s="62"/>
      <c r="B71" s="24" t="s">
        <v>32</v>
      </c>
      <c r="C71" s="34">
        <f>+C44</f>
        <v>0</v>
      </c>
      <c r="D71" s="34">
        <f t="shared" ref="D71:E71" si="15">+D44</f>
        <v>0</v>
      </c>
      <c r="E71" s="34">
        <f t="shared" si="15"/>
        <v>0</v>
      </c>
    </row>
    <row r="72" spans="1:5" x14ac:dyDescent="0.25">
      <c r="A72" s="62"/>
      <c r="B72" s="26"/>
      <c r="C72" s="31"/>
      <c r="D72" s="31"/>
      <c r="E72" s="31"/>
    </row>
    <row r="73" spans="1:5" x14ac:dyDescent="0.25">
      <c r="A73" s="19"/>
      <c r="B73" s="26" t="s">
        <v>38</v>
      </c>
      <c r="C73" s="44">
        <f>+C15</f>
        <v>28800643</v>
      </c>
      <c r="D73" s="44">
        <f>+D15</f>
        <v>12545071.310000001</v>
      </c>
      <c r="E73" s="44">
        <f t="shared" ref="E73" si="16">+E15</f>
        <v>12403847.66</v>
      </c>
    </row>
    <row r="74" spans="1:5" x14ac:dyDescent="0.25">
      <c r="A74" s="19"/>
      <c r="B74" s="26"/>
      <c r="C74" s="21"/>
      <c r="D74" s="21"/>
      <c r="E74" s="21"/>
    </row>
    <row r="75" spans="1:5" x14ac:dyDescent="0.25">
      <c r="A75" s="19"/>
      <c r="B75" s="26" t="s">
        <v>16</v>
      </c>
      <c r="C75" s="35">
        <v>0</v>
      </c>
      <c r="D75" s="44">
        <f>+D19</f>
        <v>41566.6</v>
      </c>
      <c r="E75" s="44">
        <f>+E19</f>
        <v>41566.6</v>
      </c>
    </row>
    <row r="76" spans="1:5" x14ac:dyDescent="0.25">
      <c r="A76" s="19"/>
      <c r="B76" s="26"/>
      <c r="C76" s="21"/>
      <c r="D76" s="21"/>
      <c r="E76" s="21"/>
    </row>
    <row r="77" spans="1:5" x14ac:dyDescent="0.25">
      <c r="A77" s="63"/>
      <c r="B77" s="27" t="s">
        <v>39</v>
      </c>
      <c r="C77" s="45">
        <f>+C67+C69-C73+C75</f>
        <v>0</v>
      </c>
      <c r="D77" s="45">
        <f t="shared" ref="D77:E77" si="17">+D67+D69-D73+D75</f>
        <v>4970295.2899999991</v>
      </c>
      <c r="E77" s="45">
        <f t="shared" si="17"/>
        <v>5111518.9399999995</v>
      </c>
    </row>
    <row r="78" spans="1:5" x14ac:dyDescent="0.25">
      <c r="A78" s="63"/>
      <c r="B78" s="27"/>
      <c r="C78" s="32"/>
      <c r="D78" s="32"/>
      <c r="E78" s="32"/>
    </row>
    <row r="79" spans="1:5" x14ac:dyDescent="0.25">
      <c r="A79" s="63"/>
      <c r="B79" s="28" t="s">
        <v>40</v>
      </c>
      <c r="C79" s="42">
        <f>+C77-C69</f>
        <v>0</v>
      </c>
      <c r="D79" s="42">
        <f t="shared" ref="D79:E79" si="18">+D77-D69</f>
        <v>4970295.2899999991</v>
      </c>
      <c r="E79" s="42">
        <f t="shared" si="18"/>
        <v>5111518.9399999995</v>
      </c>
    </row>
    <row r="80" spans="1:5" ht="15.75" thickBot="1" x14ac:dyDescent="0.3">
      <c r="A80" s="64"/>
      <c r="B80" s="29"/>
      <c r="C80" s="30"/>
      <c r="D80" s="30"/>
      <c r="E80" s="30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</vt:lpstr>
      <vt:lpstr>'1er 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cp:lastPrinted>2023-04-18T19:50:39Z</cp:lastPrinted>
  <dcterms:created xsi:type="dcterms:W3CDTF">2017-09-22T17:58:15Z</dcterms:created>
  <dcterms:modified xsi:type="dcterms:W3CDTF">2023-07-25T02:42:29Z</dcterms:modified>
</cp:coreProperties>
</file>